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15" activeTab="0"/>
  </bookViews>
  <sheets>
    <sheet name="RV 2012-2017" sheetId="1" r:id="rId1"/>
    <sheet name="List1" sheetId="2" r:id="rId2"/>
  </sheets>
  <definedNames>
    <definedName name="_xlnm.Print_Area" localSheetId="0">'RV 2012-2017'!$A$1:$N$61</definedName>
  </definedNames>
  <calcPr fullCalcOnLoad="1"/>
</workbook>
</file>

<file path=xl/sharedStrings.xml><?xml version="1.0" encoding="utf-8"?>
<sst xmlns="http://schemas.openxmlformats.org/spreadsheetml/2006/main" count="82" uniqueCount="55">
  <si>
    <t>název</t>
  </si>
  <si>
    <t>Kč</t>
  </si>
  <si>
    <t>třída</t>
  </si>
  <si>
    <t>daňové příjmy</t>
  </si>
  <si>
    <t>nedaňové příjmy</t>
  </si>
  <si>
    <t>kapitálové příjmy</t>
  </si>
  <si>
    <t>přijaté dotace</t>
  </si>
  <si>
    <t>běžné výdaje (neinvestiční)</t>
  </si>
  <si>
    <t>kapitálové výdaje (investiční)</t>
  </si>
  <si>
    <t>splátky půjček</t>
  </si>
  <si>
    <t xml:space="preserve">P Ř Í J M Y  </t>
  </si>
  <si>
    <t xml:space="preserve">V Ý D A J E  </t>
  </si>
  <si>
    <t>Rozpočtový výhled 2012</t>
  </si>
  <si>
    <t>Rozpočtový výhled 2013</t>
  </si>
  <si>
    <t>Rozpočtový výhled 2014</t>
  </si>
  <si>
    <t>Rozpočtový výhled 2015</t>
  </si>
  <si>
    <t>Rozpočtový výhled 2016</t>
  </si>
  <si>
    <t>Rozpočtový výhled 2017</t>
  </si>
  <si>
    <t>Upravili:   9. 9. 2013</t>
  </si>
  <si>
    <t>Sestavili: 8.12. 2011</t>
  </si>
  <si>
    <t>konsolidace</t>
  </si>
  <si>
    <t>úvěry krátkodobé</t>
  </si>
  <si>
    <t>úvěry dlouhodobé</t>
  </si>
  <si>
    <t>ostatní</t>
  </si>
  <si>
    <t>Přijaté úvěry</t>
  </si>
  <si>
    <t>ostatní výdaje</t>
  </si>
  <si>
    <t>Výdaje celkem před konsolikací</t>
  </si>
  <si>
    <t>Příjmy celkem před konsolidací</t>
  </si>
  <si>
    <t>Příjmy celkem po konsolidaci</t>
  </si>
  <si>
    <t>Výdaje celkem po konsolidaci</t>
  </si>
  <si>
    <t>splátky dlouhodobých ůvěrů</t>
  </si>
  <si>
    <t>splátky krátkodobých ůvěrů</t>
  </si>
  <si>
    <t xml:space="preserve">Počáteční stav-hotovost běžných účtů k 1.1. </t>
  </si>
  <si>
    <t>Splátky celkem</t>
  </si>
  <si>
    <t>P Ř Í J M Y  celkem (po konsolidaci)</t>
  </si>
  <si>
    <t>daně FO, DPH, PO, nemovitosti</t>
  </si>
  <si>
    <t>převody mezi účty</t>
  </si>
  <si>
    <t>prodeje majetku</t>
  </si>
  <si>
    <t>do roka</t>
  </si>
  <si>
    <t>nad rok, hypotéky</t>
  </si>
  <si>
    <t>režie,opravy</t>
  </si>
  <si>
    <t>investice</t>
  </si>
  <si>
    <t xml:space="preserve">převody mezi účty, </t>
  </si>
  <si>
    <t>nájmy na BH</t>
  </si>
  <si>
    <t xml:space="preserve">V Ý D A J E celkem (po konsolidaci) </t>
  </si>
  <si>
    <r>
      <t>V Ý S L E D E K   H O S P O D A Ř E N Í (</t>
    </r>
    <r>
      <rPr>
        <b/>
        <sz val="10"/>
        <color indexed="10"/>
        <rFont val="Arial CE"/>
        <family val="0"/>
      </rPr>
      <t>P-</t>
    </r>
    <r>
      <rPr>
        <b/>
        <sz val="10"/>
        <color indexed="51"/>
        <rFont val="Arial CE"/>
        <family val="0"/>
      </rPr>
      <t>V</t>
    </r>
    <r>
      <rPr>
        <b/>
        <sz val="10"/>
        <rFont val="Arial CE"/>
        <family val="0"/>
      </rPr>
      <t>)</t>
    </r>
  </si>
  <si>
    <t>Hotovost na konci roku k 31.12.</t>
  </si>
  <si>
    <t>převody účtů</t>
  </si>
  <si>
    <t xml:space="preserve">nájmy,dary,služby,prodej zboží </t>
  </si>
  <si>
    <t>dotace z kraje,na žáky,od státu</t>
  </si>
  <si>
    <t>Poznámka</t>
  </si>
  <si>
    <t>Rozpočtový výhled obce Chlumčany na roky 2012-2017</t>
  </si>
  <si>
    <t>Rozpočtový výhled 2018</t>
  </si>
  <si>
    <t>Upravili: 12.12. 2014</t>
  </si>
  <si>
    <t>Sestavil: Finanční výbor, Ing. Veronika Zíbarová, Věra Boldová, Ing. Petr Brandl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</si>
</sst>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00"/>
    <numFmt numFmtId="166" formatCode="#,##0.0"/>
    <numFmt numFmtId="167" formatCode="0_ ;\-0\ "/>
    <numFmt numFmtId="168" formatCode="d/m"/>
    <numFmt numFmtId="169" formatCode="mmm\-yy"/>
    <numFmt numFmtId="170" formatCode="d\-mmm\-yyyy"/>
    <numFmt numFmtId="171" formatCode="dd\-mmm\-yy"/>
    <numFmt numFmtId="172" formatCode="d/m/yy"/>
  </numFmts>
  <fonts count="45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color indexed="10"/>
      <name val="Arial CE"/>
      <family val="2"/>
    </font>
    <font>
      <b/>
      <sz val="10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57"/>
      <name val="Arial CE"/>
      <family val="2"/>
    </font>
    <font>
      <b/>
      <sz val="14"/>
      <name val="Arial CE"/>
      <family val="2"/>
    </font>
    <font>
      <b/>
      <i/>
      <u val="single"/>
      <sz val="16"/>
      <color indexed="10"/>
      <name val="Times New Roman"/>
      <family val="1"/>
    </font>
    <font>
      <b/>
      <sz val="10"/>
      <color indexed="52"/>
      <name val="Arial CE"/>
      <family val="0"/>
    </font>
    <font>
      <b/>
      <sz val="10"/>
      <color indexed="5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ED6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7" xfId="0" applyBorder="1" applyAlignment="1">
      <alignment/>
    </xf>
    <xf numFmtId="0" fontId="3" fillId="0" borderId="28" xfId="0" applyFont="1" applyBorder="1" applyAlignment="1">
      <alignment/>
    </xf>
    <xf numFmtId="0" fontId="0" fillId="0" borderId="29" xfId="0" applyBorder="1" applyAlignment="1">
      <alignment/>
    </xf>
    <xf numFmtId="0" fontId="1" fillId="33" borderId="30" xfId="0" applyFont="1" applyFill="1" applyBorder="1" applyAlignment="1">
      <alignment horizontal="center" wrapText="1"/>
    </xf>
    <xf numFmtId="0" fontId="1" fillId="33" borderId="31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33" xfId="0" applyBorder="1" applyAlignment="1">
      <alignment/>
    </xf>
    <xf numFmtId="0" fontId="0" fillId="0" borderId="16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" fillId="0" borderId="21" xfId="0" applyFont="1" applyBorder="1" applyAlignment="1">
      <alignment/>
    </xf>
    <xf numFmtId="0" fontId="0" fillId="0" borderId="32" xfId="0" applyBorder="1" applyAlignment="1">
      <alignment/>
    </xf>
    <xf numFmtId="0" fontId="1" fillId="0" borderId="33" xfId="0" applyFont="1" applyBorder="1" applyAlignment="1">
      <alignment/>
    </xf>
    <xf numFmtId="4" fontId="1" fillId="16" borderId="30" xfId="0" applyNumberFormat="1" applyFont="1" applyFill="1" applyBorder="1" applyAlignment="1">
      <alignment horizontal="center" wrapText="1"/>
    </xf>
    <xf numFmtId="3" fontId="1" fillId="16" borderId="31" xfId="0" applyNumberFormat="1" applyFont="1" applyFill="1" applyBorder="1" applyAlignment="1">
      <alignment horizontal="center"/>
    </xf>
    <xf numFmtId="4" fontId="1" fillId="18" borderId="30" xfId="0" applyNumberFormat="1" applyFont="1" applyFill="1" applyBorder="1" applyAlignment="1">
      <alignment horizontal="center" wrapText="1"/>
    </xf>
    <xf numFmtId="3" fontId="1" fillId="18" borderId="31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4" fontId="1" fillId="10" borderId="30" xfId="0" applyNumberFormat="1" applyFont="1" applyFill="1" applyBorder="1" applyAlignment="1">
      <alignment horizontal="center" wrapText="1"/>
    </xf>
    <xf numFmtId="3" fontId="1" fillId="10" borderId="31" xfId="0" applyNumberFormat="1" applyFont="1" applyFill="1" applyBorder="1" applyAlignment="1">
      <alignment horizontal="center"/>
    </xf>
    <xf numFmtId="0" fontId="1" fillId="0" borderId="36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" fontId="1" fillId="33" borderId="37" xfId="0" applyNumberFormat="1" applyFont="1" applyFill="1" applyBorder="1" applyAlignment="1">
      <alignment horizontal="right"/>
    </xf>
    <xf numFmtId="4" fontId="1" fillId="10" borderId="37" xfId="0" applyNumberFormat="1" applyFont="1" applyFill="1" applyBorder="1" applyAlignment="1">
      <alignment horizontal="right"/>
    </xf>
    <xf numFmtId="4" fontId="1" fillId="16" borderId="37" xfId="0" applyNumberFormat="1" applyFont="1" applyFill="1" applyBorder="1" applyAlignment="1">
      <alignment horizontal="right"/>
    </xf>
    <xf numFmtId="4" fontId="1" fillId="18" borderId="37" xfId="0" applyNumberFormat="1" applyFont="1" applyFill="1" applyBorder="1" applyAlignment="1">
      <alignment horizontal="right"/>
    </xf>
    <xf numFmtId="4" fontId="0" fillId="33" borderId="38" xfId="0" applyNumberFormat="1" applyFont="1" applyFill="1" applyBorder="1" applyAlignment="1">
      <alignment/>
    </xf>
    <xf numFmtId="4" fontId="0" fillId="10" borderId="38" xfId="0" applyNumberFormat="1" applyFont="1" applyFill="1" applyBorder="1" applyAlignment="1">
      <alignment/>
    </xf>
    <xf numFmtId="4" fontId="0" fillId="16" borderId="38" xfId="0" applyNumberFormat="1" applyFont="1" applyFill="1" applyBorder="1" applyAlignment="1">
      <alignment/>
    </xf>
    <xf numFmtId="4" fontId="0" fillId="18" borderId="38" xfId="0" applyNumberFormat="1" applyFont="1" applyFill="1" applyBorder="1" applyAlignment="1">
      <alignment/>
    </xf>
    <xf numFmtId="4" fontId="0" fillId="33" borderId="39" xfId="0" applyNumberFormat="1" applyFont="1" applyFill="1" applyBorder="1" applyAlignment="1">
      <alignment/>
    </xf>
    <xf numFmtId="4" fontId="0" fillId="10" borderId="39" xfId="0" applyNumberFormat="1" applyFont="1" applyFill="1" applyBorder="1" applyAlignment="1">
      <alignment/>
    </xf>
    <xf numFmtId="4" fontId="0" fillId="16" borderId="39" xfId="0" applyNumberFormat="1" applyFont="1" applyFill="1" applyBorder="1" applyAlignment="1">
      <alignment/>
    </xf>
    <xf numFmtId="4" fontId="0" fillId="18" borderId="39" xfId="0" applyNumberFormat="1" applyFont="1" applyFill="1" applyBorder="1" applyAlignment="1">
      <alignment/>
    </xf>
    <xf numFmtId="4" fontId="1" fillId="33" borderId="40" xfId="0" applyNumberFormat="1" applyFont="1" applyFill="1" applyBorder="1" applyAlignment="1">
      <alignment/>
    </xf>
    <xf numFmtId="4" fontId="1" fillId="10" borderId="40" xfId="0" applyNumberFormat="1" applyFont="1" applyFill="1" applyBorder="1" applyAlignment="1">
      <alignment/>
    </xf>
    <xf numFmtId="4" fontId="1" fillId="16" borderId="40" xfId="0" applyNumberFormat="1" applyFont="1" applyFill="1" applyBorder="1" applyAlignment="1">
      <alignment/>
    </xf>
    <xf numFmtId="4" fontId="1" fillId="18" borderId="40" xfId="0" applyNumberFormat="1" applyFont="1" applyFill="1" applyBorder="1" applyAlignment="1">
      <alignment/>
    </xf>
    <xf numFmtId="4" fontId="0" fillId="33" borderId="41" xfId="0" applyNumberFormat="1" applyFill="1" applyBorder="1" applyAlignment="1">
      <alignment/>
    </xf>
    <xf numFmtId="4" fontId="0" fillId="10" borderId="41" xfId="0" applyNumberFormat="1" applyFill="1" applyBorder="1" applyAlignment="1">
      <alignment/>
    </xf>
    <xf numFmtId="4" fontId="0" fillId="16" borderId="41" xfId="0" applyNumberFormat="1" applyFill="1" applyBorder="1" applyAlignment="1">
      <alignment/>
    </xf>
    <xf numFmtId="4" fontId="0" fillId="18" borderId="41" xfId="0" applyNumberFormat="1" applyFill="1" applyBorder="1" applyAlignment="1">
      <alignment/>
    </xf>
    <xf numFmtId="4" fontId="1" fillId="33" borderId="39" xfId="0" applyNumberFormat="1" applyFont="1" applyFill="1" applyBorder="1" applyAlignment="1">
      <alignment/>
    </xf>
    <xf numFmtId="4" fontId="1" fillId="10" borderId="39" xfId="0" applyNumberFormat="1" applyFont="1" applyFill="1" applyBorder="1" applyAlignment="1">
      <alignment/>
    </xf>
    <xf numFmtId="4" fontId="1" fillId="16" borderId="39" xfId="0" applyNumberFormat="1" applyFont="1" applyFill="1" applyBorder="1" applyAlignment="1">
      <alignment/>
    </xf>
    <xf numFmtId="4" fontId="1" fillId="18" borderId="39" xfId="0" applyNumberFormat="1" applyFont="1" applyFill="1" applyBorder="1" applyAlignment="1">
      <alignment/>
    </xf>
    <xf numFmtId="4" fontId="0" fillId="33" borderId="42" xfId="0" applyNumberFormat="1" applyFill="1" applyBorder="1" applyAlignment="1">
      <alignment/>
    </xf>
    <xf numFmtId="4" fontId="0" fillId="10" borderId="42" xfId="0" applyNumberFormat="1" applyFill="1" applyBorder="1" applyAlignment="1">
      <alignment/>
    </xf>
    <xf numFmtId="4" fontId="0" fillId="16" borderId="42" xfId="0" applyNumberFormat="1" applyFill="1" applyBorder="1" applyAlignment="1">
      <alignment/>
    </xf>
    <xf numFmtId="4" fontId="0" fillId="18" borderId="42" xfId="0" applyNumberFormat="1" applyFill="1" applyBorder="1" applyAlignment="1">
      <alignment/>
    </xf>
    <xf numFmtId="4" fontId="1" fillId="33" borderId="39" xfId="0" applyNumberFormat="1" applyFont="1" applyFill="1" applyBorder="1" applyAlignment="1">
      <alignment/>
    </xf>
    <xf numFmtId="4" fontId="1" fillId="33" borderId="40" xfId="0" applyNumberFormat="1" applyFont="1" applyFill="1" applyBorder="1" applyAlignment="1">
      <alignment/>
    </xf>
    <xf numFmtId="4" fontId="1" fillId="13" borderId="37" xfId="0" applyNumberFormat="1" applyFont="1" applyFill="1" applyBorder="1" applyAlignment="1">
      <alignment horizontal="right"/>
    </xf>
    <xf numFmtId="4" fontId="0" fillId="13" borderId="38" xfId="0" applyNumberFormat="1" applyFont="1" applyFill="1" applyBorder="1" applyAlignment="1">
      <alignment/>
    </xf>
    <xf numFmtId="4" fontId="0" fillId="13" borderId="39" xfId="0" applyNumberFormat="1" applyFont="1" applyFill="1" applyBorder="1" applyAlignment="1">
      <alignment/>
    </xf>
    <xf numFmtId="4" fontId="1" fillId="13" borderId="39" xfId="0" applyNumberFormat="1" applyFont="1" applyFill="1" applyBorder="1" applyAlignment="1">
      <alignment/>
    </xf>
    <xf numFmtId="4" fontId="1" fillId="13" borderId="40" xfId="0" applyNumberFormat="1" applyFont="1" applyFill="1" applyBorder="1" applyAlignment="1">
      <alignment/>
    </xf>
    <xf numFmtId="4" fontId="0" fillId="13" borderId="41" xfId="0" applyNumberFormat="1" applyFill="1" applyBorder="1" applyAlignment="1">
      <alignment/>
    </xf>
    <xf numFmtId="0" fontId="1" fillId="13" borderId="30" xfId="0" applyFont="1" applyFill="1" applyBorder="1" applyAlignment="1">
      <alignment horizontal="center" wrapText="1"/>
    </xf>
    <xf numFmtId="0" fontId="1" fillId="13" borderId="31" xfId="0" applyFont="1" applyFill="1" applyBorder="1" applyAlignment="1">
      <alignment horizontal="center"/>
    </xf>
    <xf numFmtId="4" fontId="1" fillId="13" borderId="39" xfId="0" applyNumberFormat="1" applyFont="1" applyFill="1" applyBorder="1" applyAlignment="1">
      <alignment/>
    </xf>
    <xf numFmtId="4" fontId="0" fillId="13" borderId="42" xfId="0" applyNumberFormat="1" applyFill="1" applyBorder="1" applyAlignment="1">
      <alignment/>
    </xf>
    <xf numFmtId="4" fontId="1" fillId="13" borderId="40" xfId="0" applyNumberFormat="1" applyFont="1" applyFill="1" applyBorder="1" applyAlignment="1">
      <alignment/>
    </xf>
    <xf numFmtId="4" fontId="1" fillId="10" borderId="39" xfId="0" applyNumberFormat="1" applyFont="1" applyFill="1" applyBorder="1" applyAlignment="1">
      <alignment/>
    </xf>
    <xf numFmtId="4" fontId="1" fillId="10" borderId="40" xfId="0" applyNumberFormat="1" applyFont="1" applyFill="1" applyBorder="1" applyAlignment="1">
      <alignment/>
    </xf>
    <xf numFmtId="4" fontId="1" fillId="8" borderId="37" xfId="0" applyNumberFormat="1" applyFont="1" applyFill="1" applyBorder="1" applyAlignment="1">
      <alignment horizontal="right"/>
    </xf>
    <xf numFmtId="4" fontId="1" fillId="16" borderId="39" xfId="0" applyNumberFormat="1" applyFont="1" applyFill="1" applyBorder="1" applyAlignment="1">
      <alignment/>
    </xf>
    <xf numFmtId="4" fontId="1" fillId="16" borderId="40" xfId="0" applyNumberFormat="1" applyFont="1" applyFill="1" applyBorder="1" applyAlignment="1">
      <alignment/>
    </xf>
    <xf numFmtId="3" fontId="1" fillId="8" borderId="31" xfId="0" applyNumberFormat="1" applyFont="1" applyFill="1" applyBorder="1" applyAlignment="1">
      <alignment horizontal="center"/>
    </xf>
    <xf numFmtId="4" fontId="1" fillId="8" borderId="30" xfId="0" applyNumberFormat="1" applyFont="1" applyFill="1" applyBorder="1" applyAlignment="1">
      <alignment horizontal="center" wrapText="1"/>
    </xf>
    <xf numFmtId="4" fontId="0" fillId="8" borderId="38" xfId="0" applyNumberFormat="1" applyFont="1" applyFill="1" applyBorder="1" applyAlignment="1">
      <alignment/>
    </xf>
    <xf numFmtId="4" fontId="0" fillId="8" borderId="39" xfId="0" applyNumberFormat="1" applyFont="1" applyFill="1" applyBorder="1" applyAlignment="1">
      <alignment/>
    </xf>
    <xf numFmtId="4" fontId="1" fillId="8" borderId="39" xfId="0" applyNumberFormat="1" applyFont="1" applyFill="1" applyBorder="1" applyAlignment="1">
      <alignment/>
    </xf>
    <xf numFmtId="4" fontId="1" fillId="8" borderId="40" xfId="0" applyNumberFormat="1" applyFont="1" applyFill="1" applyBorder="1" applyAlignment="1">
      <alignment/>
    </xf>
    <xf numFmtId="4" fontId="0" fillId="8" borderId="41" xfId="0" applyNumberFormat="1" applyFill="1" applyBorder="1" applyAlignment="1">
      <alignment/>
    </xf>
    <xf numFmtId="4" fontId="1" fillId="8" borderId="39" xfId="0" applyNumberFormat="1" applyFont="1" applyFill="1" applyBorder="1" applyAlignment="1">
      <alignment/>
    </xf>
    <xf numFmtId="4" fontId="0" fillId="8" borderId="42" xfId="0" applyNumberFormat="1" applyFill="1" applyBorder="1" applyAlignment="1">
      <alignment/>
    </xf>
    <xf numFmtId="4" fontId="1" fillId="8" borderId="40" xfId="0" applyNumberFormat="1" applyFont="1" applyFill="1" applyBorder="1" applyAlignment="1">
      <alignment/>
    </xf>
    <xf numFmtId="4" fontId="1" fillId="18" borderId="39" xfId="0" applyNumberFormat="1" applyFont="1" applyFill="1" applyBorder="1" applyAlignment="1">
      <alignment/>
    </xf>
    <xf numFmtId="4" fontId="1" fillId="18" borderId="40" xfId="0" applyNumberFormat="1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35" xfId="0" applyFont="1" applyBorder="1" applyAlignment="1">
      <alignment/>
    </xf>
    <xf numFmtId="4" fontId="1" fillId="33" borderId="22" xfId="0" applyNumberFormat="1" applyFont="1" applyFill="1" applyBorder="1" applyAlignment="1">
      <alignment horizontal="right"/>
    </xf>
    <xf numFmtId="4" fontId="1" fillId="13" borderId="22" xfId="0" applyNumberFormat="1" applyFont="1" applyFill="1" applyBorder="1" applyAlignment="1">
      <alignment horizontal="right"/>
    </xf>
    <xf numFmtId="4" fontId="1" fillId="10" borderId="22" xfId="0" applyNumberFormat="1" applyFont="1" applyFill="1" applyBorder="1" applyAlignment="1">
      <alignment horizontal="right"/>
    </xf>
    <xf numFmtId="4" fontId="1" fillId="16" borderId="22" xfId="0" applyNumberFormat="1" applyFont="1" applyFill="1" applyBorder="1" applyAlignment="1">
      <alignment horizontal="right"/>
    </xf>
    <xf numFmtId="4" fontId="1" fillId="8" borderId="22" xfId="0" applyNumberFormat="1" applyFont="1" applyFill="1" applyBorder="1" applyAlignment="1">
      <alignment horizontal="right"/>
    </xf>
    <xf numFmtId="4" fontId="1" fillId="18" borderId="22" xfId="0" applyNumberFormat="1" applyFont="1" applyFill="1" applyBorder="1" applyAlignment="1">
      <alignment horizontal="right"/>
    </xf>
    <xf numFmtId="0" fontId="1" fillId="33" borderId="40" xfId="0" applyFont="1" applyFill="1" applyBorder="1" applyAlignment="1">
      <alignment horizontal="center"/>
    </xf>
    <xf numFmtId="0" fontId="1" fillId="13" borderId="40" xfId="0" applyFont="1" applyFill="1" applyBorder="1" applyAlignment="1">
      <alignment horizontal="center"/>
    </xf>
    <xf numFmtId="3" fontId="6" fillId="10" borderId="40" xfId="0" applyNumberFormat="1" applyFont="1" applyFill="1" applyBorder="1" applyAlignment="1">
      <alignment horizontal="center"/>
    </xf>
    <xf numFmtId="3" fontId="6" fillId="16" borderId="40" xfId="0" applyNumberFormat="1" applyFont="1" applyFill="1" applyBorder="1" applyAlignment="1">
      <alignment horizontal="center"/>
    </xf>
    <xf numFmtId="3" fontId="6" fillId="8" borderId="40" xfId="0" applyNumberFormat="1" applyFont="1" applyFill="1" applyBorder="1" applyAlignment="1">
      <alignment horizontal="center"/>
    </xf>
    <xf numFmtId="3" fontId="6" fillId="18" borderId="40" xfId="0" applyNumberFormat="1" applyFont="1" applyFill="1" applyBorder="1" applyAlignment="1">
      <alignment horizontal="center"/>
    </xf>
    <xf numFmtId="0" fontId="1" fillId="0" borderId="34" xfId="0" applyFont="1" applyBorder="1" applyAlignment="1">
      <alignment/>
    </xf>
    <xf numFmtId="0" fontId="0" fillId="0" borderId="28" xfId="0" applyBorder="1" applyAlignment="1">
      <alignment/>
    </xf>
    <xf numFmtId="4" fontId="1" fillId="10" borderId="40" xfId="0" applyNumberFormat="1" applyFont="1" applyFill="1" applyBorder="1" applyAlignment="1">
      <alignment horizontal="center"/>
    </xf>
    <xf numFmtId="4" fontId="1" fillId="16" borderId="40" xfId="0" applyNumberFormat="1" applyFont="1" applyFill="1" applyBorder="1" applyAlignment="1">
      <alignment horizontal="center"/>
    </xf>
    <xf numFmtId="4" fontId="1" fillId="8" borderId="40" xfId="0" applyNumberFormat="1" applyFont="1" applyFill="1" applyBorder="1" applyAlignment="1">
      <alignment horizontal="center"/>
    </xf>
    <xf numFmtId="4" fontId="1" fillId="18" borderId="40" xfId="0" applyNumberFormat="1" applyFont="1" applyFill="1" applyBorder="1" applyAlignment="1">
      <alignment horizontal="center"/>
    </xf>
    <xf numFmtId="0" fontId="0" fillId="35" borderId="30" xfId="0" applyFill="1" applyBorder="1" applyAlignment="1">
      <alignment horizontal="center" vertical="center"/>
    </xf>
    <xf numFmtId="0" fontId="0" fillId="35" borderId="31" xfId="0" applyFill="1" applyBorder="1" applyAlignment="1">
      <alignment/>
    </xf>
    <xf numFmtId="0" fontId="0" fillId="35" borderId="40" xfId="0" applyFill="1" applyBorder="1" applyAlignment="1">
      <alignment/>
    </xf>
    <xf numFmtId="0" fontId="0" fillId="35" borderId="43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42" xfId="0" applyFill="1" applyBorder="1" applyAlignment="1">
      <alignment/>
    </xf>
    <xf numFmtId="0" fontId="0" fillId="35" borderId="41" xfId="0" applyFill="1" applyBorder="1" applyAlignment="1">
      <alignment/>
    </xf>
    <xf numFmtId="0" fontId="0" fillId="35" borderId="38" xfId="0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4" fontId="1" fillId="31" borderId="30" xfId="0" applyNumberFormat="1" applyFont="1" applyFill="1" applyBorder="1" applyAlignment="1">
      <alignment horizontal="center" wrapText="1"/>
    </xf>
    <xf numFmtId="3" fontId="1" fillId="31" borderId="31" xfId="0" applyNumberFormat="1" applyFont="1" applyFill="1" applyBorder="1" applyAlignment="1">
      <alignment horizontal="center"/>
    </xf>
    <xf numFmtId="3" fontId="6" fillId="31" borderId="40" xfId="0" applyNumberFormat="1" applyFont="1" applyFill="1" applyBorder="1" applyAlignment="1">
      <alignment horizontal="center"/>
    </xf>
    <xf numFmtId="4" fontId="1" fillId="31" borderId="22" xfId="0" applyNumberFormat="1" applyFont="1" applyFill="1" applyBorder="1" applyAlignment="1">
      <alignment horizontal="right"/>
    </xf>
    <xf numFmtId="4" fontId="1" fillId="31" borderId="37" xfId="0" applyNumberFormat="1" applyFont="1" applyFill="1" applyBorder="1" applyAlignment="1">
      <alignment horizontal="right"/>
    </xf>
    <xf numFmtId="4" fontId="0" fillId="31" borderId="38" xfId="0" applyNumberFormat="1" applyFont="1" applyFill="1" applyBorder="1" applyAlignment="1">
      <alignment/>
    </xf>
    <xf numFmtId="4" fontId="0" fillId="31" borderId="39" xfId="0" applyNumberFormat="1" applyFont="1" applyFill="1" applyBorder="1" applyAlignment="1">
      <alignment/>
    </xf>
    <xf numFmtId="4" fontId="1" fillId="31" borderId="39" xfId="0" applyNumberFormat="1" applyFont="1" applyFill="1" applyBorder="1" applyAlignment="1">
      <alignment/>
    </xf>
    <xf numFmtId="4" fontId="1" fillId="31" borderId="40" xfId="0" applyNumberFormat="1" applyFont="1" applyFill="1" applyBorder="1" applyAlignment="1">
      <alignment/>
    </xf>
    <xf numFmtId="4" fontId="1" fillId="31" borderId="40" xfId="0" applyNumberFormat="1" applyFont="1" applyFill="1" applyBorder="1" applyAlignment="1">
      <alignment horizontal="center"/>
    </xf>
    <xf numFmtId="4" fontId="1" fillId="31" borderId="39" xfId="0" applyNumberFormat="1" applyFont="1" applyFill="1" applyBorder="1" applyAlignment="1">
      <alignment/>
    </xf>
    <xf numFmtId="4" fontId="0" fillId="31" borderId="42" xfId="0" applyNumberFormat="1" applyFill="1" applyBorder="1" applyAlignment="1">
      <alignment/>
    </xf>
    <xf numFmtId="4" fontId="1" fillId="31" borderId="40" xfId="0" applyNumberFormat="1" applyFont="1" applyFill="1" applyBorder="1" applyAlignment="1">
      <alignment/>
    </xf>
    <xf numFmtId="4" fontId="0" fillId="31" borderId="41" xfId="0" applyNumberFormat="1" applyFill="1" applyBorder="1" applyAlignment="1">
      <alignment/>
    </xf>
    <xf numFmtId="0" fontId="8" fillId="0" borderId="0" xfId="0" applyFont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" fillId="0" borderId="26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PageLayoutView="0" workbookViewId="0" topLeftCell="A31">
      <selection activeCell="J60" sqref="J60"/>
    </sheetView>
  </sheetViews>
  <sheetFormatPr defaultColWidth="9.00390625" defaultRowHeight="12.75"/>
  <cols>
    <col min="1" max="1" width="5.00390625" style="0" customWidth="1"/>
    <col min="2" max="2" width="15.25390625" style="0" customWidth="1"/>
    <col min="5" max="5" width="8.875" style="0" customWidth="1"/>
    <col min="6" max="6" width="5.75390625" style="0" hidden="1" customWidth="1"/>
    <col min="7" max="7" width="13.25390625" style="0" customWidth="1"/>
    <col min="8" max="9" width="12.625" style="0" customWidth="1"/>
    <col min="10" max="11" width="14.00390625" style="0" customWidth="1"/>
    <col min="12" max="12" width="12.625" style="0" customWidth="1"/>
    <col min="13" max="13" width="13.375" style="0" customWidth="1"/>
    <col min="14" max="14" width="26.125" style="0" customWidth="1"/>
  </cols>
  <sheetData>
    <row r="1" spans="1:9" ht="20.25">
      <c r="A1" s="154" t="s">
        <v>51</v>
      </c>
      <c r="B1" s="154"/>
      <c r="C1" s="154"/>
      <c r="D1" s="154"/>
      <c r="E1" s="154"/>
      <c r="F1" s="154"/>
      <c r="G1" s="154"/>
      <c r="H1" s="154"/>
      <c r="I1" s="154"/>
    </row>
    <row r="2" ht="13.5" thickBot="1">
      <c r="E2" s="1"/>
    </row>
    <row r="3" spans="1:14" ht="26.25">
      <c r="A3" s="2"/>
      <c r="B3" s="155" t="s">
        <v>10</v>
      </c>
      <c r="C3" s="156"/>
      <c r="D3" s="156"/>
      <c r="E3" s="156"/>
      <c r="F3" s="157"/>
      <c r="G3" s="28" t="s">
        <v>12</v>
      </c>
      <c r="H3" s="87" t="s">
        <v>13</v>
      </c>
      <c r="I3" s="46" t="s">
        <v>14</v>
      </c>
      <c r="J3" s="41" t="s">
        <v>15</v>
      </c>
      <c r="K3" s="98" t="s">
        <v>16</v>
      </c>
      <c r="L3" s="43" t="s">
        <v>17</v>
      </c>
      <c r="M3" s="140" t="s">
        <v>52</v>
      </c>
      <c r="N3" s="130" t="s">
        <v>50</v>
      </c>
    </row>
    <row r="4" spans="1:14" ht="13.5" thickBot="1">
      <c r="A4" s="40" t="s">
        <v>2</v>
      </c>
      <c r="B4" s="138" t="s">
        <v>0</v>
      </c>
      <c r="C4" s="35"/>
      <c r="D4" s="35"/>
      <c r="E4" s="35"/>
      <c r="F4" s="36"/>
      <c r="G4" s="29" t="s">
        <v>1</v>
      </c>
      <c r="H4" s="88" t="s">
        <v>1</v>
      </c>
      <c r="I4" s="47" t="s">
        <v>1</v>
      </c>
      <c r="J4" s="42" t="s">
        <v>1</v>
      </c>
      <c r="K4" s="97" t="s">
        <v>1</v>
      </c>
      <c r="L4" s="44" t="s">
        <v>1</v>
      </c>
      <c r="M4" s="141" t="s">
        <v>1</v>
      </c>
      <c r="N4" s="131"/>
    </row>
    <row r="5" spans="1:14" ht="13.5" thickBot="1">
      <c r="A5" s="32"/>
      <c r="B5" s="33"/>
      <c r="C5" s="33"/>
      <c r="D5" s="33"/>
      <c r="E5" s="33"/>
      <c r="F5" s="33"/>
      <c r="G5" s="118"/>
      <c r="H5" s="119"/>
      <c r="I5" s="120"/>
      <c r="J5" s="121"/>
      <c r="K5" s="122"/>
      <c r="L5" s="123"/>
      <c r="M5" s="142"/>
      <c r="N5" s="132"/>
    </row>
    <row r="6" spans="1:14" ht="12.75" customHeight="1" thickBot="1">
      <c r="A6" s="111"/>
      <c r="B6" s="158" t="s">
        <v>32</v>
      </c>
      <c r="C6" s="159"/>
      <c r="D6" s="159"/>
      <c r="E6" s="160"/>
      <c r="F6" s="38"/>
      <c r="G6" s="112">
        <v>12096353.31</v>
      </c>
      <c r="H6" s="113">
        <f aca="true" t="shared" si="0" ref="H6:M6">G52</f>
        <v>11911019.9</v>
      </c>
      <c r="I6" s="114">
        <f t="shared" si="0"/>
        <v>11917434.170000004</v>
      </c>
      <c r="J6" s="115">
        <f t="shared" si="0"/>
        <v>14040082.889999999</v>
      </c>
      <c r="K6" s="116">
        <f t="shared" si="0"/>
        <v>7354042.889999999</v>
      </c>
      <c r="L6" s="117">
        <f t="shared" si="0"/>
        <v>15904042.889999999</v>
      </c>
      <c r="M6" s="143">
        <f t="shared" si="0"/>
        <v>10399956.03</v>
      </c>
      <c r="N6" s="131"/>
    </row>
    <row r="7" spans="1:14" ht="13.5" thickBot="1">
      <c r="A7" s="48"/>
      <c r="B7" s="22"/>
      <c r="C7" s="22"/>
      <c r="D7" s="22"/>
      <c r="E7" s="22"/>
      <c r="F7" s="22"/>
      <c r="G7" s="51"/>
      <c r="H7" s="81"/>
      <c r="I7" s="52"/>
      <c r="J7" s="53"/>
      <c r="K7" s="94"/>
      <c r="L7" s="54"/>
      <c r="M7" s="144"/>
      <c r="N7" s="132"/>
    </row>
    <row r="8" spans="1:14" ht="12.75">
      <c r="A8" s="13">
        <v>1</v>
      </c>
      <c r="B8" s="23" t="s">
        <v>3</v>
      </c>
      <c r="C8" s="14"/>
      <c r="D8" s="14"/>
      <c r="E8" s="15"/>
      <c r="F8" s="8"/>
      <c r="G8" s="55">
        <v>22543232.31</v>
      </c>
      <c r="H8" s="82">
        <v>27862720.26</v>
      </c>
      <c r="I8" s="56">
        <v>25514001.06</v>
      </c>
      <c r="J8" s="57">
        <v>25500000</v>
      </c>
      <c r="K8" s="99">
        <v>26100000</v>
      </c>
      <c r="L8" s="58">
        <v>25900000</v>
      </c>
      <c r="M8" s="145">
        <v>26100300</v>
      </c>
      <c r="N8" s="133" t="s">
        <v>35</v>
      </c>
    </row>
    <row r="9" spans="1:14" ht="12.75">
      <c r="A9" s="17"/>
      <c r="B9" s="5"/>
      <c r="C9" s="6"/>
      <c r="D9" s="6"/>
      <c r="E9" s="6"/>
      <c r="F9" s="7"/>
      <c r="G9" s="59"/>
      <c r="H9" s="83"/>
      <c r="I9" s="60"/>
      <c r="J9" s="61"/>
      <c r="K9" s="100"/>
      <c r="L9" s="62"/>
      <c r="M9" s="146"/>
      <c r="N9" s="134"/>
    </row>
    <row r="10" spans="1:14" ht="12.75">
      <c r="A10" s="16">
        <v>2</v>
      </c>
      <c r="B10" s="9" t="s">
        <v>4</v>
      </c>
      <c r="C10" s="11"/>
      <c r="D10" s="6"/>
      <c r="E10" s="6"/>
      <c r="F10" s="7"/>
      <c r="G10" s="59">
        <v>3684323.33</v>
      </c>
      <c r="H10" s="83">
        <v>4310123.17</v>
      </c>
      <c r="I10" s="60">
        <v>5083333.42</v>
      </c>
      <c r="J10" s="61">
        <v>4850000</v>
      </c>
      <c r="K10" s="100">
        <v>4500000</v>
      </c>
      <c r="L10" s="62">
        <v>4300000</v>
      </c>
      <c r="M10" s="146">
        <v>4755400</v>
      </c>
      <c r="N10" s="134" t="s">
        <v>48</v>
      </c>
    </row>
    <row r="11" spans="1:14" ht="12.75">
      <c r="A11" s="16"/>
      <c r="B11" s="9"/>
      <c r="C11" s="11"/>
      <c r="D11" s="6"/>
      <c r="E11" s="6"/>
      <c r="F11" s="7"/>
      <c r="G11" s="59"/>
      <c r="H11" s="83"/>
      <c r="I11" s="60"/>
      <c r="J11" s="61"/>
      <c r="K11" s="100"/>
      <c r="L11" s="62"/>
      <c r="M11" s="146"/>
      <c r="N11" s="134"/>
    </row>
    <row r="12" spans="1:14" ht="12.75">
      <c r="A12" s="16">
        <v>3</v>
      </c>
      <c r="B12" s="9" t="s">
        <v>5</v>
      </c>
      <c r="C12" s="11"/>
      <c r="D12" s="6"/>
      <c r="E12" s="6"/>
      <c r="F12" s="7"/>
      <c r="G12" s="59">
        <v>423890</v>
      </c>
      <c r="H12" s="83">
        <v>296710</v>
      </c>
      <c r="I12" s="60">
        <v>2430</v>
      </c>
      <c r="J12" s="61">
        <v>3000000</v>
      </c>
      <c r="K12" s="100">
        <v>2500000</v>
      </c>
      <c r="L12" s="62">
        <v>600000</v>
      </c>
      <c r="M12" s="146">
        <v>400000</v>
      </c>
      <c r="N12" s="134" t="s">
        <v>37</v>
      </c>
    </row>
    <row r="13" spans="1:14" ht="12.75">
      <c r="A13" s="17"/>
      <c r="B13" s="5"/>
      <c r="C13" s="6"/>
      <c r="D13" s="6"/>
      <c r="E13" s="6"/>
      <c r="F13" s="7"/>
      <c r="G13" s="59"/>
      <c r="H13" s="83"/>
      <c r="I13" s="60"/>
      <c r="J13" s="61"/>
      <c r="K13" s="100"/>
      <c r="L13" s="62"/>
      <c r="M13" s="146"/>
      <c r="N13" s="134"/>
    </row>
    <row r="14" spans="1:14" ht="12.75">
      <c r="A14" s="16">
        <v>4</v>
      </c>
      <c r="B14" s="9" t="s">
        <v>6</v>
      </c>
      <c r="C14" s="11"/>
      <c r="D14" s="11"/>
      <c r="E14" s="11"/>
      <c r="F14" s="10"/>
      <c r="G14" s="59">
        <v>7289898.12</v>
      </c>
      <c r="H14" s="83">
        <v>5866146</v>
      </c>
      <c r="I14" s="60">
        <v>5502044</v>
      </c>
      <c r="J14" s="61">
        <v>9344560</v>
      </c>
      <c r="K14" s="100">
        <v>4200000</v>
      </c>
      <c r="L14" s="62">
        <v>3800000</v>
      </c>
      <c r="M14" s="146">
        <v>3200000</v>
      </c>
      <c r="N14" s="134" t="s">
        <v>49</v>
      </c>
    </row>
    <row r="15" spans="1:14" ht="12.75">
      <c r="A15" s="16"/>
      <c r="B15" s="9"/>
      <c r="C15" s="11"/>
      <c r="D15" s="11"/>
      <c r="E15" s="11"/>
      <c r="F15" s="10"/>
      <c r="G15" s="59"/>
      <c r="H15" s="83"/>
      <c r="I15" s="60"/>
      <c r="J15" s="61"/>
      <c r="K15" s="100"/>
      <c r="L15" s="62"/>
      <c r="M15" s="146"/>
      <c r="N15" s="134" t="s">
        <v>47</v>
      </c>
    </row>
    <row r="16" spans="1:14" ht="12.75">
      <c r="A16" s="16"/>
      <c r="B16" s="9" t="s">
        <v>27</v>
      </c>
      <c r="C16" s="11"/>
      <c r="D16" s="11"/>
      <c r="E16" s="11"/>
      <c r="F16" s="10"/>
      <c r="G16" s="59">
        <f aca="true" t="shared" si="1" ref="G16:M16">SUM(G8:G15)</f>
        <v>33941343.76</v>
      </c>
      <c r="H16" s="83">
        <f t="shared" si="1"/>
        <v>38335699.43</v>
      </c>
      <c r="I16" s="60">
        <f t="shared" si="1"/>
        <v>36101808.48</v>
      </c>
      <c r="J16" s="61">
        <f t="shared" si="1"/>
        <v>42694560</v>
      </c>
      <c r="K16" s="100">
        <f t="shared" si="1"/>
        <v>37300000</v>
      </c>
      <c r="L16" s="62">
        <f t="shared" si="1"/>
        <v>34600000</v>
      </c>
      <c r="M16" s="146">
        <f t="shared" si="1"/>
        <v>34455700</v>
      </c>
      <c r="N16" s="134"/>
    </row>
    <row r="17" spans="1:14" ht="12.75">
      <c r="A17" s="16"/>
      <c r="B17" s="9" t="s">
        <v>20</v>
      </c>
      <c r="C17" s="11"/>
      <c r="D17" s="11"/>
      <c r="E17" s="11"/>
      <c r="F17" s="10"/>
      <c r="G17" s="59">
        <v>4702434</v>
      </c>
      <c r="H17" s="83">
        <v>3960612</v>
      </c>
      <c r="I17" s="60">
        <v>4350000</v>
      </c>
      <c r="J17" s="61">
        <v>0</v>
      </c>
      <c r="K17" s="100">
        <v>0</v>
      </c>
      <c r="L17" s="62">
        <v>0</v>
      </c>
      <c r="M17" s="146">
        <v>0</v>
      </c>
      <c r="N17" s="134" t="s">
        <v>36</v>
      </c>
    </row>
    <row r="18" spans="1:14" ht="12.75">
      <c r="A18" s="16"/>
      <c r="B18" s="9" t="s">
        <v>28</v>
      </c>
      <c r="C18" s="11"/>
      <c r="D18" s="11"/>
      <c r="E18" s="11"/>
      <c r="F18" s="10"/>
      <c r="G18" s="79">
        <f aca="true" t="shared" si="2" ref="G18:M18">G16-G17</f>
        <v>29238909.759999998</v>
      </c>
      <c r="H18" s="84">
        <f t="shared" si="2"/>
        <v>34375087.43</v>
      </c>
      <c r="I18" s="92">
        <f t="shared" si="2"/>
        <v>31751808.479999997</v>
      </c>
      <c r="J18" s="95">
        <f t="shared" si="2"/>
        <v>42694560</v>
      </c>
      <c r="K18" s="101">
        <f t="shared" si="2"/>
        <v>37300000</v>
      </c>
      <c r="L18" s="107">
        <f t="shared" si="2"/>
        <v>34600000</v>
      </c>
      <c r="M18" s="147">
        <f t="shared" si="2"/>
        <v>34455700</v>
      </c>
      <c r="N18" s="134"/>
    </row>
    <row r="19" spans="1:14" ht="12.75">
      <c r="A19" s="16"/>
      <c r="B19" s="9"/>
      <c r="C19" s="11"/>
      <c r="D19" s="11"/>
      <c r="E19" s="11"/>
      <c r="F19" s="10"/>
      <c r="G19" s="59"/>
      <c r="H19" s="83"/>
      <c r="I19" s="60"/>
      <c r="J19" s="61"/>
      <c r="K19" s="100"/>
      <c r="L19" s="62"/>
      <c r="M19" s="146"/>
      <c r="N19" s="134"/>
    </row>
    <row r="20" spans="1:14" ht="12.75">
      <c r="A20" s="16"/>
      <c r="B20" s="9" t="s">
        <v>21</v>
      </c>
      <c r="C20" s="11"/>
      <c r="D20" s="11"/>
      <c r="E20" s="11"/>
      <c r="F20" s="10"/>
      <c r="G20" s="59"/>
      <c r="H20" s="83"/>
      <c r="I20" s="60"/>
      <c r="J20" s="61"/>
      <c r="K20" s="100"/>
      <c r="L20" s="62"/>
      <c r="M20" s="146"/>
      <c r="N20" s="134" t="s">
        <v>38</v>
      </c>
    </row>
    <row r="21" spans="1:14" ht="12.75">
      <c r="A21" s="16"/>
      <c r="B21" s="9" t="s">
        <v>22</v>
      </c>
      <c r="C21" s="11"/>
      <c r="D21" s="11"/>
      <c r="E21" s="11"/>
      <c r="F21" s="10"/>
      <c r="G21" s="59"/>
      <c r="H21" s="83"/>
      <c r="I21" s="60"/>
      <c r="J21" s="61"/>
      <c r="K21" s="100">
        <v>30000000</v>
      </c>
      <c r="L21" s="62"/>
      <c r="M21" s="146"/>
      <c r="N21" s="134" t="s">
        <v>39</v>
      </c>
    </row>
    <row r="22" spans="1:14" ht="12.75">
      <c r="A22" s="16"/>
      <c r="B22" s="9" t="s">
        <v>23</v>
      </c>
      <c r="C22" s="11"/>
      <c r="D22" s="11"/>
      <c r="E22" s="11"/>
      <c r="F22" s="10"/>
      <c r="G22" s="59"/>
      <c r="H22" s="83"/>
      <c r="I22" s="60"/>
      <c r="J22" s="61"/>
      <c r="K22" s="100"/>
      <c r="L22" s="62"/>
      <c r="M22" s="146"/>
      <c r="N22" s="134"/>
    </row>
    <row r="23" spans="1:14" ht="12.75">
      <c r="A23" s="17"/>
      <c r="B23" s="49" t="s">
        <v>24</v>
      </c>
      <c r="C23" s="6"/>
      <c r="D23" s="6"/>
      <c r="E23" s="6"/>
      <c r="F23" s="7"/>
      <c r="G23" s="59">
        <f aca="true" t="shared" si="3" ref="G23:M23">G20+G21+G22</f>
        <v>0</v>
      </c>
      <c r="H23" s="83">
        <f t="shared" si="3"/>
        <v>0</v>
      </c>
      <c r="I23" s="60">
        <f t="shared" si="3"/>
        <v>0</v>
      </c>
      <c r="J23" s="61">
        <f t="shared" si="3"/>
        <v>0</v>
      </c>
      <c r="K23" s="100">
        <f t="shared" si="3"/>
        <v>30000000</v>
      </c>
      <c r="L23" s="62">
        <f t="shared" si="3"/>
        <v>0</v>
      </c>
      <c r="M23" s="146">
        <f t="shared" si="3"/>
        <v>0</v>
      </c>
      <c r="N23" s="134"/>
    </row>
    <row r="24" spans="1:14" ht="13.5" thickBot="1">
      <c r="A24" s="16"/>
      <c r="B24" s="9"/>
      <c r="C24" s="11"/>
      <c r="D24" s="11"/>
      <c r="E24" s="11"/>
      <c r="F24" s="10"/>
      <c r="G24" s="59"/>
      <c r="H24" s="83"/>
      <c r="I24" s="60"/>
      <c r="J24" s="61"/>
      <c r="K24" s="100"/>
      <c r="L24" s="62"/>
      <c r="M24" s="146"/>
      <c r="N24" s="135"/>
    </row>
    <row r="25" spans="1:14" ht="13.5" thickBot="1">
      <c r="A25" s="25"/>
      <c r="B25" s="26" t="s">
        <v>34</v>
      </c>
      <c r="C25" s="21"/>
      <c r="D25" s="21"/>
      <c r="E25" s="21"/>
      <c r="F25" s="27"/>
      <c r="G25" s="63">
        <f aca="true" t="shared" si="4" ref="G25:L25">G18+G23</f>
        <v>29238909.759999998</v>
      </c>
      <c r="H25" s="85">
        <f t="shared" si="4"/>
        <v>34375087.43</v>
      </c>
      <c r="I25" s="64">
        <f t="shared" si="4"/>
        <v>31751808.479999997</v>
      </c>
      <c r="J25" s="65">
        <f t="shared" si="4"/>
        <v>42694560</v>
      </c>
      <c r="K25" s="102">
        <f t="shared" si="4"/>
        <v>67300000</v>
      </c>
      <c r="L25" s="66">
        <f t="shared" si="4"/>
        <v>34600000</v>
      </c>
      <c r="M25" s="148">
        <f>M18+M23</f>
        <v>34455700</v>
      </c>
      <c r="N25" s="132"/>
    </row>
    <row r="26" spans="1:14" ht="13.5" thickBot="1">
      <c r="A26" s="18"/>
      <c r="B26" s="24"/>
      <c r="C26" s="19"/>
      <c r="D26" s="19"/>
      <c r="E26" s="19"/>
      <c r="F26" s="20"/>
      <c r="G26" s="67"/>
      <c r="H26" s="86"/>
      <c r="I26" s="68"/>
      <c r="J26" s="69"/>
      <c r="K26" s="103"/>
      <c r="L26" s="70"/>
      <c r="M26" s="70"/>
      <c r="N26" s="136"/>
    </row>
    <row r="27" spans="9:14" ht="12.75">
      <c r="I27" s="45"/>
      <c r="J27" s="45"/>
      <c r="K27" s="45"/>
      <c r="L27" s="45"/>
      <c r="M27" s="45"/>
      <c r="N27" s="45"/>
    </row>
    <row r="28" spans="9:14" ht="13.5" thickBot="1">
      <c r="I28" s="45"/>
      <c r="J28" s="45"/>
      <c r="K28" s="45"/>
      <c r="L28" s="45"/>
      <c r="M28" s="45"/>
      <c r="N28" s="45"/>
    </row>
    <row r="29" spans="1:14" ht="26.25">
      <c r="A29" s="2"/>
      <c r="B29" s="155" t="s">
        <v>11</v>
      </c>
      <c r="C29" s="156"/>
      <c r="D29" s="156"/>
      <c r="E29" s="156"/>
      <c r="F29" s="157"/>
      <c r="G29" s="28" t="s">
        <v>12</v>
      </c>
      <c r="H29" s="87" t="s">
        <v>13</v>
      </c>
      <c r="I29" s="46" t="s">
        <v>14</v>
      </c>
      <c r="J29" s="41" t="s">
        <v>15</v>
      </c>
      <c r="K29" s="98" t="s">
        <v>16</v>
      </c>
      <c r="L29" s="43" t="s">
        <v>17</v>
      </c>
      <c r="M29" s="140" t="s">
        <v>52</v>
      </c>
      <c r="N29" s="130" t="s">
        <v>50</v>
      </c>
    </row>
    <row r="30" spans="1:14" ht="13.5" thickBot="1">
      <c r="A30" s="40" t="s">
        <v>2</v>
      </c>
      <c r="B30" s="139" t="s">
        <v>0</v>
      </c>
      <c r="C30" s="12"/>
      <c r="D30" s="12"/>
      <c r="E30" s="12"/>
      <c r="F30" s="124"/>
      <c r="G30" s="29" t="s">
        <v>1</v>
      </c>
      <c r="H30" s="88" t="s">
        <v>1</v>
      </c>
      <c r="I30" s="47" t="s">
        <v>1</v>
      </c>
      <c r="J30" s="42" t="s">
        <v>1</v>
      </c>
      <c r="K30" s="97" t="s">
        <v>1</v>
      </c>
      <c r="L30" s="44" t="s">
        <v>1</v>
      </c>
      <c r="M30" s="141" t="s">
        <v>1</v>
      </c>
      <c r="N30" s="136"/>
    </row>
    <row r="31" spans="1:14" ht="13.5" thickBot="1">
      <c r="A31" s="39"/>
      <c r="B31" s="125"/>
      <c r="C31" s="21"/>
      <c r="D31" s="21"/>
      <c r="E31" s="21"/>
      <c r="F31" s="27"/>
      <c r="G31" s="118"/>
      <c r="H31" s="119"/>
      <c r="I31" s="126"/>
      <c r="J31" s="127"/>
      <c r="K31" s="128"/>
      <c r="L31" s="129"/>
      <c r="M31" s="149"/>
      <c r="N31" s="132"/>
    </row>
    <row r="32" spans="1:14" ht="12.75">
      <c r="A32" s="30">
        <v>5</v>
      </c>
      <c r="B32" s="14" t="s">
        <v>7</v>
      </c>
      <c r="C32" s="14"/>
      <c r="D32" s="15"/>
      <c r="E32" s="15"/>
      <c r="F32" s="8"/>
      <c r="G32" s="55">
        <v>26345490.31</v>
      </c>
      <c r="H32" s="82">
        <v>26585150.12</v>
      </c>
      <c r="I32" s="56">
        <v>26475351.46</v>
      </c>
      <c r="J32" s="57">
        <v>27650000</v>
      </c>
      <c r="K32" s="99">
        <v>27550000</v>
      </c>
      <c r="L32" s="58">
        <v>27700000</v>
      </c>
      <c r="M32" s="145">
        <v>28100000</v>
      </c>
      <c r="N32" s="137" t="s">
        <v>40</v>
      </c>
    </row>
    <row r="33" spans="1:14" ht="12.75">
      <c r="A33" s="4"/>
      <c r="B33" s="6"/>
      <c r="C33" s="6"/>
      <c r="D33" s="6"/>
      <c r="E33" s="6"/>
      <c r="F33" s="7"/>
      <c r="G33" s="59"/>
      <c r="H33" s="83"/>
      <c r="I33" s="60"/>
      <c r="J33" s="61"/>
      <c r="K33" s="100"/>
      <c r="L33" s="62"/>
      <c r="M33" s="146"/>
      <c r="N33" s="134"/>
    </row>
    <row r="34" spans="1:14" ht="12.75">
      <c r="A34" s="3">
        <v>6</v>
      </c>
      <c r="B34" s="11" t="s">
        <v>8</v>
      </c>
      <c r="C34" s="11"/>
      <c r="D34" s="6"/>
      <c r="E34" s="6"/>
      <c r="F34" s="7"/>
      <c r="G34" s="59">
        <v>6404086.86</v>
      </c>
      <c r="H34" s="83">
        <v>10546035.04</v>
      </c>
      <c r="I34" s="60">
        <v>6423808.3</v>
      </c>
      <c r="J34" s="61">
        <v>21450600</v>
      </c>
      <c r="K34" s="100">
        <v>31200000</v>
      </c>
      <c r="L34" s="62">
        <v>6404086.86</v>
      </c>
      <c r="M34" s="146">
        <v>6850230</v>
      </c>
      <c r="N34" s="134" t="s">
        <v>41</v>
      </c>
    </row>
    <row r="35" spans="1:14" ht="12.75">
      <c r="A35" s="3"/>
      <c r="B35" s="11"/>
      <c r="C35" s="11"/>
      <c r="D35" s="6"/>
      <c r="E35" s="6"/>
      <c r="F35" s="7"/>
      <c r="G35" s="59"/>
      <c r="H35" s="83"/>
      <c r="I35" s="60"/>
      <c r="J35" s="61"/>
      <c r="K35" s="100"/>
      <c r="L35" s="62"/>
      <c r="M35" s="146"/>
      <c r="N35" s="134"/>
    </row>
    <row r="36" spans="1:14" ht="12.75">
      <c r="A36" s="3">
        <v>7</v>
      </c>
      <c r="B36" s="11" t="s">
        <v>25</v>
      </c>
      <c r="C36" s="11"/>
      <c r="D36" s="6"/>
      <c r="E36" s="6"/>
      <c r="F36" s="7"/>
      <c r="G36" s="59"/>
      <c r="H36" s="83"/>
      <c r="I36" s="60"/>
      <c r="J36" s="61"/>
      <c r="K36" s="100"/>
      <c r="L36" s="62"/>
      <c r="M36" s="146"/>
      <c r="N36" s="134"/>
    </row>
    <row r="37" spans="1:14" ht="12.75">
      <c r="A37" s="3"/>
      <c r="B37" s="11"/>
      <c r="C37" s="11"/>
      <c r="D37" s="6"/>
      <c r="E37" s="6"/>
      <c r="F37" s="7"/>
      <c r="G37" s="59"/>
      <c r="H37" s="83"/>
      <c r="I37" s="60"/>
      <c r="J37" s="61"/>
      <c r="K37" s="100"/>
      <c r="L37" s="62"/>
      <c r="M37" s="146"/>
      <c r="N37" s="134"/>
    </row>
    <row r="38" spans="1:14" ht="12.75">
      <c r="A38" s="3"/>
      <c r="B38" s="11" t="s">
        <v>26</v>
      </c>
      <c r="C38" s="11"/>
      <c r="D38" s="6"/>
      <c r="E38" s="6"/>
      <c r="F38" s="7"/>
      <c r="G38" s="59">
        <f aca="true" t="shared" si="5" ref="G38:M38">SUM(G32:G37)</f>
        <v>32749577.169999998</v>
      </c>
      <c r="H38" s="83">
        <f t="shared" si="5"/>
        <v>37131185.16</v>
      </c>
      <c r="I38" s="60">
        <f t="shared" si="5"/>
        <v>32899159.76</v>
      </c>
      <c r="J38" s="61">
        <f t="shared" si="5"/>
        <v>49100600</v>
      </c>
      <c r="K38" s="100">
        <f t="shared" si="5"/>
        <v>58750000</v>
      </c>
      <c r="L38" s="62">
        <f t="shared" si="5"/>
        <v>34104086.86</v>
      </c>
      <c r="M38" s="146">
        <f t="shared" si="5"/>
        <v>34950230</v>
      </c>
      <c r="N38" s="134"/>
    </row>
    <row r="39" spans="1:14" ht="12.75">
      <c r="A39" s="3"/>
      <c r="B39" s="11" t="s">
        <v>20</v>
      </c>
      <c r="C39" s="11"/>
      <c r="D39" s="6"/>
      <c r="E39" s="6"/>
      <c r="F39" s="7"/>
      <c r="G39" s="59">
        <v>4702434</v>
      </c>
      <c r="H39" s="83">
        <v>3960612</v>
      </c>
      <c r="I39" s="60">
        <v>4350000</v>
      </c>
      <c r="J39" s="61">
        <v>0</v>
      </c>
      <c r="K39" s="100">
        <v>0</v>
      </c>
      <c r="L39" s="62">
        <v>0</v>
      </c>
      <c r="M39" s="146">
        <v>0</v>
      </c>
      <c r="N39" s="134" t="s">
        <v>42</v>
      </c>
    </row>
    <row r="40" spans="1:14" ht="12.75">
      <c r="A40" s="3"/>
      <c r="B40" s="11" t="s">
        <v>29</v>
      </c>
      <c r="C40" s="11"/>
      <c r="D40" s="6"/>
      <c r="E40" s="6"/>
      <c r="F40" s="7"/>
      <c r="G40" s="79">
        <f aca="true" t="shared" si="6" ref="G40:M40">G38-G39</f>
        <v>28047143.169999998</v>
      </c>
      <c r="H40" s="84">
        <f t="shared" si="6"/>
        <v>33170573.159999996</v>
      </c>
      <c r="I40" s="92">
        <f t="shared" si="6"/>
        <v>28549159.76</v>
      </c>
      <c r="J40" s="95">
        <f t="shared" si="6"/>
        <v>49100600</v>
      </c>
      <c r="K40" s="101">
        <f t="shared" si="6"/>
        <v>58750000</v>
      </c>
      <c r="L40" s="107">
        <f t="shared" si="6"/>
        <v>34104086.86</v>
      </c>
      <c r="M40" s="147">
        <f t="shared" si="6"/>
        <v>34950230</v>
      </c>
      <c r="N40" s="134"/>
    </row>
    <row r="41" spans="1:14" ht="12.75">
      <c r="A41" s="3"/>
      <c r="B41" s="11"/>
      <c r="C41" s="11"/>
      <c r="D41" s="6"/>
      <c r="E41" s="6"/>
      <c r="F41" s="7"/>
      <c r="G41" s="59"/>
      <c r="H41" s="83"/>
      <c r="I41" s="60"/>
      <c r="J41" s="61"/>
      <c r="K41" s="100"/>
      <c r="L41" s="62"/>
      <c r="M41" s="146"/>
      <c r="N41" s="134"/>
    </row>
    <row r="42" spans="1:14" ht="12.75">
      <c r="A42" s="3"/>
      <c r="B42" s="11" t="s">
        <v>31</v>
      </c>
      <c r="C42" s="11"/>
      <c r="D42" s="6"/>
      <c r="E42" s="6"/>
      <c r="F42" s="7"/>
      <c r="G42" s="59"/>
      <c r="H42" s="83"/>
      <c r="I42" s="60"/>
      <c r="J42" s="61"/>
      <c r="K42" s="100"/>
      <c r="L42" s="62"/>
      <c r="M42" s="146"/>
      <c r="N42" s="134" t="s">
        <v>38</v>
      </c>
    </row>
    <row r="43" spans="1:14" ht="12.75">
      <c r="A43" s="3"/>
      <c r="B43" s="11" t="s">
        <v>30</v>
      </c>
      <c r="C43" s="11"/>
      <c r="D43" s="6"/>
      <c r="E43" s="6"/>
      <c r="F43" s="7"/>
      <c r="G43" s="59">
        <v>1080000</v>
      </c>
      <c r="H43" s="83">
        <v>1080000</v>
      </c>
      <c r="I43" s="60">
        <v>1080000</v>
      </c>
      <c r="J43" s="61">
        <v>280000</v>
      </c>
      <c r="K43" s="100">
        <v>0</v>
      </c>
      <c r="L43" s="62">
        <v>6000000</v>
      </c>
      <c r="M43" s="146">
        <v>6000000</v>
      </c>
      <c r="N43" s="134" t="s">
        <v>39</v>
      </c>
    </row>
    <row r="44" spans="1:14" ht="12.75">
      <c r="A44" s="4"/>
      <c r="B44" s="50" t="s">
        <v>23</v>
      </c>
      <c r="C44" s="6"/>
      <c r="D44" s="6"/>
      <c r="E44" s="6"/>
      <c r="F44" s="7"/>
      <c r="G44" s="59"/>
      <c r="H44" s="83"/>
      <c r="I44" s="60"/>
      <c r="J44" s="61"/>
      <c r="K44" s="100"/>
      <c r="L44" s="62"/>
      <c r="M44" s="146"/>
      <c r="N44" s="134"/>
    </row>
    <row r="45" spans="1:14" ht="12.75">
      <c r="A45" s="3"/>
      <c r="B45" s="11" t="s">
        <v>9</v>
      </c>
      <c r="C45" s="11"/>
      <c r="D45" s="11"/>
      <c r="E45" s="11"/>
      <c r="F45" s="10"/>
      <c r="G45" s="59">
        <v>297100</v>
      </c>
      <c r="H45" s="83">
        <v>118100</v>
      </c>
      <c r="I45" s="60">
        <v>0</v>
      </c>
      <c r="J45" s="61">
        <v>0</v>
      </c>
      <c r="K45" s="100">
        <v>0</v>
      </c>
      <c r="L45" s="62">
        <v>0</v>
      </c>
      <c r="M45" s="146">
        <v>0</v>
      </c>
      <c r="N45" s="134" t="s">
        <v>43</v>
      </c>
    </row>
    <row r="46" spans="1:14" ht="12.75">
      <c r="A46" s="3"/>
      <c r="B46" s="11" t="s">
        <v>33</v>
      </c>
      <c r="C46" s="11"/>
      <c r="D46" s="6"/>
      <c r="E46" s="6"/>
      <c r="F46" s="7"/>
      <c r="G46" s="59">
        <f>SUM(G42:G45)</f>
        <v>1377100</v>
      </c>
      <c r="H46" s="83">
        <f>SUM(H42:H45)</f>
        <v>1198100</v>
      </c>
      <c r="I46" s="60">
        <f>SUM(I42:I45)</f>
        <v>1080000</v>
      </c>
      <c r="J46" s="61">
        <f>SUM(J42:J45)</f>
        <v>280000</v>
      </c>
      <c r="K46" s="100">
        <v>0</v>
      </c>
      <c r="L46" s="62">
        <f>SUM(L42:L45)</f>
        <v>6000000</v>
      </c>
      <c r="M46" s="146">
        <f>SUM(M42:M45)</f>
        <v>6000000</v>
      </c>
      <c r="N46" s="134"/>
    </row>
    <row r="47" spans="1:14" ht="12.75">
      <c r="A47" s="3"/>
      <c r="B47" s="11"/>
      <c r="C47" s="11"/>
      <c r="D47" s="11"/>
      <c r="E47" s="11"/>
      <c r="F47" s="10"/>
      <c r="G47" s="59"/>
      <c r="H47" s="83"/>
      <c r="I47" s="60"/>
      <c r="J47" s="61"/>
      <c r="K47" s="100"/>
      <c r="L47" s="62"/>
      <c r="M47" s="146"/>
      <c r="N47" s="134"/>
    </row>
    <row r="48" spans="1:14" ht="12.75">
      <c r="A48" s="4"/>
      <c r="B48" s="109" t="s">
        <v>44</v>
      </c>
      <c r="C48" s="50"/>
      <c r="D48" s="50"/>
      <c r="E48" s="50"/>
      <c r="F48" s="110"/>
      <c r="G48" s="79">
        <f aca="true" t="shared" si="7" ref="G48:L48">G40+G46</f>
        <v>29424243.169999998</v>
      </c>
      <c r="H48" s="84">
        <f t="shared" si="7"/>
        <v>34368673.16</v>
      </c>
      <c r="I48" s="92">
        <f t="shared" si="7"/>
        <v>29629159.76</v>
      </c>
      <c r="J48" s="95">
        <f t="shared" si="7"/>
        <v>49380600</v>
      </c>
      <c r="K48" s="101">
        <f t="shared" si="7"/>
        <v>58750000</v>
      </c>
      <c r="L48" s="107">
        <f t="shared" si="7"/>
        <v>40104086.86</v>
      </c>
      <c r="M48" s="147">
        <f>M40+M46</f>
        <v>40950230</v>
      </c>
      <c r="N48" s="134"/>
    </row>
    <row r="49" spans="1:14" ht="12.75">
      <c r="A49" s="4"/>
      <c r="B49" s="31"/>
      <c r="C49" s="6"/>
      <c r="D49" s="6"/>
      <c r="E49" s="6"/>
      <c r="F49" s="7"/>
      <c r="G49" s="71"/>
      <c r="H49" s="89"/>
      <c r="I49" s="72"/>
      <c r="J49" s="73"/>
      <c r="K49" s="104"/>
      <c r="L49" s="74"/>
      <c r="M49" s="150"/>
      <c r="N49" s="134"/>
    </row>
    <row r="50" spans="1:14" ht="12.75">
      <c r="A50" s="4"/>
      <c r="B50" s="11" t="s">
        <v>45</v>
      </c>
      <c r="C50" s="11"/>
      <c r="D50" s="6"/>
      <c r="E50" s="6"/>
      <c r="F50" s="7"/>
      <c r="G50" s="71">
        <f aca="true" t="shared" si="8" ref="G50:L50">G25-G48</f>
        <v>-185333.41000000015</v>
      </c>
      <c r="H50" s="89">
        <f t="shared" si="8"/>
        <v>6414.270000003278</v>
      </c>
      <c r="I50" s="72">
        <f t="shared" si="8"/>
        <v>2122648.719999995</v>
      </c>
      <c r="J50" s="73">
        <f t="shared" si="8"/>
        <v>-6686040</v>
      </c>
      <c r="K50" s="104">
        <f t="shared" si="8"/>
        <v>8550000</v>
      </c>
      <c r="L50" s="74">
        <f t="shared" si="8"/>
        <v>-5504086.859999999</v>
      </c>
      <c r="M50" s="150">
        <f>M25-M48</f>
        <v>-6494530</v>
      </c>
      <c r="N50" s="134"/>
    </row>
    <row r="51" spans="1:14" ht="13.5" thickBot="1">
      <c r="A51" s="34"/>
      <c r="B51" s="12"/>
      <c r="C51" s="12"/>
      <c r="D51" s="35"/>
      <c r="E51" s="35"/>
      <c r="F51" s="36"/>
      <c r="G51" s="75"/>
      <c r="H51" s="90"/>
      <c r="I51" s="76"/>
      <c r="J51" s="77"/>
      <c r="K51" s="105"/>
      <c r="L51" s="78"/>
      <c r="M51" s="151"/>
      <c r="N51" s="135"/>
    </row>
    <row r="52" spans="1:14" ht="13.5" thickBot="1">
      <c r="A52" s="39"/>
      <c r="B52" s="33" t="s">
        <v>46</v>
      </c>
      <c r="C52" s="21"/>
      <c r="D52" s="21"/>
      <c r="E52" s="21"/>
      <c r="F52" s="27"/>
      <c r="G52" s="80">
        <f aca="true" t="shared" si="9" ref="G52:L52">G6+G50</f>
        <v>11911019.9</v>
      </c>
      <c r="H52" s="91">
        <f t="shared" si="9"/>
        <v>11917434.170000004</v>
      </c>
      <c r="I52" s="93">
        <f t="shared" si="9"/>
        <v>14040082.889999999</v>
      </c>
      <c r="J52" s="96">
        <f t="shared" si="9"/>
        <v>7354042.889999999</v>
      </c>
      <c r="K52" s="106">
        <f t="shared" si="9"/>
        <v>15904042.889999999</v>
      </c>
      <c r="L52" s="108">
        <f t="shared" si="9"/>
        <v>10399956.03</v>
      </c>
      <c r="M52" s="152">
        <f>M6+M50</f>
        <v>3905426.0299999993</v>
      </c>
      <c r="N52" s="132"/>
    </row>
    <row r="53" spans="1:14" ht="13.5" thickBot="1">
      <c r="A53" s="37"/>
      <c r="B53" s="38"/>
      <c r="C53" s="38"/>
      <c r="D53" s="19"/>
      <c r="E53" s="19"/>
      <c r="F53" s="20"/>
      <c r="G53" s="67"/>
      <c r="H53" s="86"/>
      <c r="I53" s="68"/>
      <c r="J53" s="69"/>
      <c r="K53" s="103"/>
      <c r="L53" s="70"/>
      <c r="M53" s="153"/>
      <c r="N53" s="136"/>
    </row>
    <row r="56" ht="12.75">
      <c r="B56" t="s">
        <v>54</v>
      </c>
    </row>
    <row r="59" ht="12.75">
      <c r="B59" t="s">
        <v>19</v>
      </c>
    </row>
    <row r="60" ht="12.75">
      <c r="B60" t="s">
        <v>18</v>
      </c>
    </row>
    <row r="61" ht="12.75">
      <c r="B61" t="s">
        <v>53</v>
      </c>
    </row>
  </sheetData>
  <sheetProtection/>
  <mergeCells count="4">
    <mergeCell ref="A1:I1"/>
    <mergeCell ref="B3:F3"/>
    <mergeCell ref="B29:F29"/>
    <mergeCell ref="B6:E6"/>
  </mergeCells>
  <printOptions/>
  <pageMargins left="0.75" right="0.37" top="0.52" bottom="0.67" header="0.31" footer="0.4921259845"/>
  <pageSetup horizontalDpi="600" verticalDpi="600" orientation="landscape" paperSize="9" scale="82" r:id="rId1"/>
  <rowBreaks count="1" manualBreakCount="1">
    <brk id="27" max="13" man="1"/>
  </rowBreaks>
  <colBreaks count="1" manualBreakCount="1">
    <brk id="14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CHKZ Chlumčany,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Koubsky</dc:creator>
  <cp:keywords/>
  <dc:description/>
  <cp:lastModifiedBy>Petr Brandl</cp:lastModifiedBy>
  <cp:lastPrinted>2014-12-15T11:30:07Z</cp:lastPrinted>
  <dcterms:created xsi:type="dcterms:W3CDTF">2003-04-17T05:29:37Z</dcterms:created>
  <dcterms:modified xsi:type="dcterms:W3CDTF">2014-12-15T11:30:20Z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-739357289</vt:i4>
  </property>
  <property fmtid="{D5CDD505-2E9C-101B-9397-08002B2CF9AE}" pid="3" name="_EmailSubject">
    <vt:lpwstr>Plnění rozpočtu OÚ za I/IV 2005</vt:lpwstr>
  </property>
  <property fmtid="{D5CDD505-2E9C-101B-9397-08002B2CF9AE}" pid="4" name="_AuthorEmail">
    <vt:lpwstr>Jan.Koubsky@cz.lasselsberger.com</vt:lpwstr>
  </property>
  <property fmtid="{D5CDD505-2E9C-101B-9397-08002B2CF9AE}" pid="5" name="_AuthorEmailDisplayName">
    <vt:lpwstr>Koubský Jan</vt:lpwstr>
  </property>
  <property fmtid="{D5CDD505-2E9C-101B-9397-08002B2CF9AE}" pid="6" name="_ReviewingToolsShownOnce">
    <vt:lpwstr/>
  </property>
</Properties>
</file>